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oupe 1" sheetId="1" r:id="rId4"/>
  </sheets>
</workbook>
</file>

<file path=xl/sharedStrings.xml><?xml version="1.0" encoding="utf-8"?>
<sst xmlns="http://schemas.openxmlformats.org/spreadsheetml/2006/main" uniqueCount="25">
  <si>
    <t>No</t>
  </si>
  <si>
    <t>Cl.</t>
  </si>
  <si>
    <t>Nom et prénom</t>
  </si>
  <si>
    <t>Club</t>
  </si>
  <si>
    <t>Vict.</t>
  </si>
  <si>
    <t>Sets</t>
  </si>
  <si>
    <t xml:space="preserve">Date : </t>
  </si>
  <si>
    <t>Sottaz Pauline</t>
  </si>
  <si>
    <t>CTT Domdidier</t>
  </si>
  <si>
    <t>Miller Karen</t>
  </si>
  <si>
    <t>CTT Bulle</t>
  </si>
  <si>
    <t>Bosson Emeline</t>
  </si>
  <si>
    <t>Groupe :</t>
  </si>
  <si>
    <t>Filles</t>
  </si>
  <si>
    <t>Matuzeyi Agathe</t>
  </si>
  <si>
    <t>CTT Estavayer</t>
  </si>
  <si>
    <t>Heimann Lisa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</si>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</sst>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Arial"/>
    </font>
    <font>
      <b val="1"/>
      <sz val="10"/>
      <color indexed="8"/>
      <name val="Arial"/>
    </font>
    <font>
      <sz val="9"/>
      <color indexed="8"/>
      <name val="Arial"/>
    </font>
    <font>
      <b val="1"/>
      <sz val="14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49" fontId="3" borderId="7" applyNumberFormat="1" applyFont="1" applyFill="0" applyBorder="1" applyAlignment="1" applyProtection="0">
      <alignment vertical="bottom"/>
    </xf>
    <xf numFmtId="14" fontId="0" borderId="7" applyNumberFormat="1" applyFont="1" applyFill="0" applyBorder="1" applyAlignment="1" applyProtection="0">
      <alignment horizontal="center" vertical="bottom"/>
    </xf>
    <xf numFmtId="49" fontId="0" borderId="7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49" fontId="0" fillId="3" borderId="9" applyNumberFormat="1" applyFont="1" applyFill="1" applyBorder="1" applyAlignment="1" applyProtection="0">
      <alignment vertical="bottom"/>
    </xf>
    <xf numFmtId="0" fontId="0" borderId="10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0" borderId="13" applyNumberFormat="1" applyFont="1" applyFill="0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horizontal="center" vertical="bottom"/>
    </xf>
    <xf numFmtId="49" fontId="0" fillId="3" borderId="14" applyNumberFormat="1" applyFont="1" applyFill="1" applyBorder="1" applyAlignment="1" applyProtection="0">
      <alignment vertical="bottom"/>
    </xf>
    <xf numFmtId="0" fontId="0" borderId="15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49" fontId="4" borderId="7" applyNumberFormat="1" applyFont="1" applyFill="0" applyBorder="1" applyAlignment="1" applyProtection="0">
      <alignment vertical="bottom"/>
    </xf>
    <xf numFmtId="49" fontId="4" borderId="7" applyNumberFormat="1" applyFont="1" applyFill="0" applyBorder="1" applyAlignment="1" applyProtection="0">
      <alignment horizontal="center" vertical="bottom"/>
    </xf>
    <xf numFmtId="0" fontId="0" borderId="18" applyNumberFormat="1" applyFont="1" applyFill="0" applyBorder="1" applyAlignment="1" applyProtection="0">
      <alignment horizontal="center" vertical="bottom"/>
    </xf>
    <xf numFmtId="0" fontId="0" borderId="19" applyNumberFormat="0" applyFont="1" applyFill="0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vertical="bottom"/>
    </xf>
    <xf numFmtId="0" fontId="0" borderId="20" applyNumberFormat="1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5" fillId="2" borderId="26" applyNumberFormat="1" applyFont="1" applyFill="1" applyBorder="1" applyAlignment="1" applyProtection="0">
      <alignment horizontal="center" vertical="center"/>
    </xf>
    <xf numFmtId="0" fontId="5" fillId="2" borderId="27" applyNumberFormat="0" applyFont="1" applyFill="1" applyBorder="1" applyAlignment="1" applyProtection="0">
      <alignment horizontal="center" vertical="center"/>
    </xf>
    <xf numFmtId="49" fontId="5" fillId="2" borderId="28" applyNumberFormat="1" applyFont="1" applyFill="1" applyBorder="1" applyAlignment="1" applyProtection="0">
      <alignment vertical="center"/>
    </xf>
    <xf numFmtId="49" fontId="5" fillId="2" borderId="29" applyNumberFormat="1" applyFont="1" applyFill="1" applyBorder="1" applyAlignment="1" applyProtection="0">
      <alignment vertical="center"/>
    </xf>
    <xf numFmtId="0" fontId="5" fillId="2" borderId="30" applyNumberFormat="1" applyFont="1" applyFill="1" applyBorder="1" applyAlignment="1" applyProtection="0">
      <alignment horizontal="center" vertical="center"/>
    </xf>
    <xf numFmtId="0" fontId="0" fillId="2" borderId="31" applyNumberFormat="1" applyFont="1" applyFill="1" applyBorder="1" applyAlignment="1" applyProtection="0">
      <alignment horizontal="center" vertical="center"/>
    </xf>
    <xf numFmtId="0" fontId="0" fillId="2" borderId="32" applyNumberFormat="0" applyFont="1" applyFill="1" applyBorder="1" applyAlignment="1" applyProtection="0">
      <alignment horizontal="center" vertical="center"/>
    </xf>
    <xf numFmtId="0" fontId="5" fillId="2" borderId="31" applyNumberFormat="1" applyFont="1" applyFill="1" applyBorder="1" applyAlignment="1" applyProtection="0">
      <alignment horizontal="center" vertical="center"/>
    </xf>
    <xf numFmtId="0" fontId="5" fillId="2" borderId="32" applyNumberFormat="0" applyFont="1" applyFill="1" applyBorder="1" applyAlignment="1" applyProtection="0">
      <alignment horizontal="center" vertical="center"/>
    </xf>
    <xf numFmtId="49" fontId="5" fillId="2" borderId="33" applyNumberFormat="1" applyFont="1" applyFill="1" applyBorder="1" applyAlignment="1" applyProtection="0">
      <alignment horizontal="left" vertical="center"/>
    </xf>
    <xf numFmtId="49" fontId="5" fillId="2" borderId="5" applyNumberFormat="1" applyFont="1" applyFill="1" applyBorder="1" applyAlignment="1" applyProtection="0">
      <alignment horizontal="center" vertical="center"/>
    </xf>
    <xf numFmtId="0" fontId="5" fillId="2" borderId="34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horizontal="center" vertical="bottom"/>
    </xf>
    <xf numFmtId="49" fontId="0" borderId="36" applyNumberFormat="1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0" fontId="0" fillId="3" borderId="35" applyNumberFormat="0" applyFont="1" applyFill="1" applyBorder="1" applyAlignment="1" applyProtection="0">
      <alignment vertical="bottom"/>
    </xf>
    <xf numFmtId="0" fontId="0" fillId="3" borderId="37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vertical="bottom"/>
    </xf>
    <xf numFmtId="49" fontId="0" borderId="39" applyNumberFormat="1" applyFont="1" applyFill="0" applyBorder="1" applyAlignment="1" applyProtection="0">
      <alignment vertical="bottom"/>
    </xf>
    <xf numFmtId="0" fontId="0" borderId="37" applyNumberFormat="1" applyFont="1" applyFill="0" applyBorder="1" applyAlignment="1" applyProtection="0">
      <alignment horizontal="center" vertical="bottom"/>
    </xf>
    <xf numFmtId="0" fontId="0" borderId="40" applyNumberFormat="1" applyFont="1" applyFill="0" applyBorder="1" applyAlignment="1" applyProtection="0">
      <alignment horizontal="center" vertical="bottom"/>
    </xf>
    <xf numFmtId="49" fontId="0" borderId="35" applyNumberFormat="1" applyFont="1" applyFill="0" applyBorder="1" applyAlignment="1" applyProtection="0">
      <alignment vertical="bottom"/>
    </xf>
    <xf numFmtId="0" fontId="0" fillId="3" borderId="36" applyNumberFormat="1" applyFont="1" applyFill="1" applyBorder="1" applyAlignment="1" applyProtection="0">
      <alignment vertical="bottom"/>
    </xf>
    <xf numFmtId="0" fontId="0" fillId="3" borderId="35" applyNumberFormat="1" applyFont="1" applyFill="1" applyBorder="1" applyAlignment="1" applyProtection="0">
      <alignment vertical="bottom"/>
    </xf>
    <xf numFmtId="0" fontId="0" borderId="36" applyNumberFormat="1" applyFont="1" applyFill="0" applyBorder="1" applyAlignment="1" applyProtection="0">
      <alignment horizontal="center" vertical="bottom"/>
    </xf>
    <xf numFmtId="0" fontId="0" fillId="3" borderId="41" applyNumberFormat="1" applyFont="1" applyFill="1" applyBorder="1" applyAlignment="1" applyProtection="0">
      <alignment vertical="bottom"/>
    </xf>
    <xf numFmtId="0" fontId="0" fillId="3" borderId="42" applyNumberFormat="1" applyFont="1" applyFill="1" applyBorder="1" applyAlignment="1" applyProtection="0">
      <alignment vertical="bottom"/>
    </xf>
    <xf numFmtId="0" fontId="0" fillId="3" borderId="41" applyNumberFormat="0" applyFont="1" applyFill="1" applyBorder="1" applyAlignment="1" applyProtection="0">
      <alignment vertical="bottom"/>
    </xf>
    <xf numFmtId="0" fontId="0" fillId="3" borderId="42" applyNumberFormat="0" applyFont="1" applyFill="1" applyBorder="1" applyAlignment="1" applyProtection="0">
      <alignment vertical="bottom"/>
    </xf>
    <xf numFmtId="0" fontId="0" fillId="3" borderId="37" applyNumberFormat="1" applyFont="1" applyFill="1" applyBorder="1" applyAlignment="1" applyProtection="0">
      <alignment vertical="bottom"/>
    </xf>
    <xf numFmtId="0" fontId="0" fillId="3" borderId="38" applyNumberFormat="1" applyFont="1" applyFill="1" applyBorder="1" applyAlignment="1" applyProtection="0">
      <alignment vertical="bottom"/>
    </xf>
    <xf numFmtId="0" fontId="0" borderId="43" applyNumberFormat="1" applyFont="1" applyFill="0" applyBorder="1" applyAlignment="1" applyProtection="0">
      <alignment horizontal="center" vertical="bottom"/>
    </xf>
    <xf numFmtId="49" fontId="0" borderId="44" applyNumberFormat="1" applyFont="1" applyFill="0" applyBorder="1" applyAlignment="1" applyProtection="0">
      <alignment vertical="bottom"/>
    </xf>
    <xf numFmtId="49" fontId="0" borderId="43" applyNumberFormat="1" applyFont="1" applyFill="0" applyBorder="1" applyAlignment="1" applyProtection="0">
      <alignment vertical="bottom"/>
    </xf>
    <xf numFmtId="0" fontId="0" fillId="3" borderId="44" applyNumberFormat="1" applyFont="1" applyFill="1" applyBorder="1" applyAlignment="1" applyProtection="0">
      <alignment vertical="bottom"/>
    </xf>
    <xf numFmtId="0" fontId="0" fillId="3" borderId="43" applyNumberFormat="1" applyFont="1" applyFill="1" applyBorder="1" applyAlignment="1" applyProtection="0">
      <alignment vertical="bottom"/>
    </xf>
    <xf numFmtId="0" fontId="0" fillId="3" borderId="44" applyNumberFormat="0" applyFont="1" applyFill="1" applyBorder="1" applyAlignment="1" applyProtection="0">
      <alignment vertical="bottom"/>
    </xf>
    <xf numFmtId="0" fontId="0" fillId="3" borderId="43" applyNumberFormat="0" applyFont="1" applyFill="1" applyBorder="1" applyAlignment="1" applyProtection="0">
      <alignment vertical="bottom"/>
    </xf>
    <xf numFmtId="49" fontId="0" borderId="45" applyNumberFormat="1" applyFont="1" applyFill="0" applyBorder="1" applyAlignment="1" applyProtection="0">
      <alignment vertical="bottom"/>
    </xf>
    <xf numFmtId="0" fontId="0" borderId="44" applyNumberFormat="1" applyFont="1" applyFill="0" applyBorder="1" applyAlignment="1" applyProtection="0">
      <alignment horizontal="center" vertical="bottom"/>
    </xf>
    <xf numFmtId="0" fontId="0" borderId="46" applyNumberFormat="1" applyFont="1" applyFill="0" applyBorder="1" applyAlignment="1" applyProtection="0">
      <alignment horizontal="center" vertical="bottom"/>
    </xf>
    <xf numFmtId="0" fontId="6" borderId="23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horizontal="center" vertical="bottom"/>
    </xf>
    <xf numFmtId="0" fontId="7" fillId="2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7" borderId="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vertical="bottom"/>
    </xf>
    <xf numFmtId="49" fontId="6" fillId="2" borderId="47" applyNumberFormat="1" applyFont="1" applyFill="1" applyBorder="1" applyAlignment="1" applyProtection="0">
      <alignment vertical="center"/>
    </xf>
    <xf numFmtId="0" fontId="0" borderId="47" applyNumberFormat="0" applyFont="1" applyFill="0" applyBorder="1" applyAlignment="1" applyProtection="0">
      <alignment vertical="bottom"/>
    </xf>
    <xf numFmtId="49" fontId="5" fillId="2" borderId="48" applyNumberFormat="1" applyFont="1" applyFill="1" applyBorder="1" applyAlignment="1" applyProtection="0">
      <alignment horizontal="center" vertical="center"/>
    </xf>
    <xf numFmtId="0" fontId="5" fillId="2" borderId="48" applyNumberFormat="0" applyFont="1" applyFill="1" applyBorder="1" applyAlignment="1" applyProtection="0">
      <alignment horizontal="center" vertical="center"/>
    </xf>
    <xf numFmtId="49" fontId="5" fillId="2" borderId="49" applyNumberFormat="1" applyFont="1" applyFill="1" applyBorder="1" applyAlignment="1" applyProtection="0">
      <alignment vertical="center"/>
    </xf>
    <xf numFmtId="49" fontId="5" fillId="2" borderId="49" applyNumberFormat="1" applyFont="1" applyFill="1" applyBorder="1" applyAlignment="1" applyProtection="0">
      <alignment horizontal="center" vertical="center"/>
    </xf>
    <xf numFmtId="49" fontId="5" fillId="2" borderId="50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horizontal="center" vertical="center"/>
    </xf>
    <xf numFmtId="0" fontId="0" borderId="52" applyNumberFormat="0" applyFont="1" applyFill="0" applyBorder="1" applyAlignment="1" applyProtection="0">
      <alignment vertical="bottom"/>
    </xf>
    <xf numFmtId="0" fontId="5" fillId="2" borderId="53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horizontal="center" vertical="center"/>
    </xf>
    <xf numFmtId="49" fontId="5" fillId="2" borderId="14" applyNumberFormat="1" applyFont="1" applyFill="1" applyBorder="1" applyAlignment="1" applyProtection="0">
      <alignment vertical="center"/>
    </xf>
    <xf numFmtId="0" fontId="5" fillId="2" borderId="15" applyNumberFormat="1" applyFont="1" applyFill="1" applyBorder="1" applyAlignment="1" applyProtection="0">
      <alignment horizontal="center" vertical="center"/>
    </xf>
    <xf numFmtId="0" fontId="5" fillId="2" borderId="11" applyNumberFormat="0" applyFont="1" applyFill="1" applyBorder="1" applyAlignment="1" applyProtection="0">
      <alignment horizontal="center" vertical="center"/>
    </xf>
    <xf numFmtId="0" fontId="5" fillId="2" borderId="10" applyNumberFormat="1" applyFont="1" applyFill="1" applyBorder="1" applyAlignment="1" applyProtection="0">
      <alignment horizontal="center" vertical="center"/>
    </xf>
    <xf numFmtId="0" fontId="0" fillId="2" borderId="54" applyNumberFormat="0" applyFont="1" applyFill="1" applyBorder="1" applyAlignment="1" applyProtection="0">
      <alignment horizontal="center" vertical="center"/>
    </xf>
    <xf numFmtId="0" fontId="5" fillId="2" borderId="55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0" fontId="0" fillId="2" borderId="56" applyNumberFormat="0" applyFont="1" applyFill="1" applyBorder="1" applyAlignment="1" applyProtection="0">
      <alignment horizontal="center" vertical="center"/>
    </xf>
    <xf numFmtId="49" fontId="5" fillId="2" borderId="15" applyNumberFormat="1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5" fillId="2" borderId="57" applyNumberFormat="1" applyFont="1" applyFill="1" applyBorder="1" applyAlignment="1" applyProtection="0">
      <alignment horizontal="center" vertical="center"/>
    </xf>
    <xf numFmtId="0" fontId="0" fillId="2" borderId="58" applyNumberFormat="0" applyFont="1" applyFill="1" applyBorder="1" applyAlignment="1" applyProtection="0">
      <alignment horizontal="center" vertical="center"/>
    </xf>
    <xf numFmtId="0" fontId="5" fillId="2" borderId="59" applyNumberFormat="0" applyFont="1" applyFill="1" applyBorder="1" applyAlignment="1" applyProtection="0">
      <alignment vertical="center"/>
    </xf>
    <xf numFmtId="0" fontId="5" fillId="2" borderId="60" applyNumberFormat="1" applyFont="1" applyFill="1" applyBorder="1" applyAlignment="1" applyProtection="0">
      <alignment horizontal="center" vertical="center"/>
    </xf>
    <xf numFmtId="0" fontId="5" fillId="2" borderId="58" applyNumberFormat="0" applyFont="1" applyFill="1" applyBorder="1" applyAlignment="1" applyProtection="0">
      <alignment horizontal="center" vertical="center"/>
    </xf>
    <xf numFmtId="0" fontId="5" fillId="2" borderId="60" applyNumberFormat="0" applyFont="1" applyFill="1" applyBorder="1" applyAlignment="1" applyProtection="0">
      <alignment horizontal="center" vertical="center"/>
    </xf>
    <xf numFmtId="49" fontId="5" fillId="2" borderId="60" applyNumberFormat="1" applyFont="1" applyFill="1" applyBorder="1" applyAlignment="1" applyProtection="0">
      <alignment horizontal="center" vertical="center"/>
    </xf>
    <xf numFmtId="0" fontId="0" fillId="2" borderId="61" applyNumberFormat="0" applyFont="1" applyFill="1" applyBorder="1" applyAlignment="1" applyProtection="0">
      <alignment horizontal="center" vertical="center"/>
    </xf>
    <xf numFmtId="0" fontId="0" fillId="2" borderId="62" applyNumberFormat="0" applyFont="1" applyFill="1" applyBorder="1" applyAlignment="1" applyProtection="0">
      <alignment horizontal="center" vertical="center"/>
    </xf>
    <xf numFmtId="0" fontId="0" borderId="62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" customWidth="1"/>
    <col min="2" max="2" width="4.5" style="1" customWidth="1"/>
    <col min="3" max="3" width="15.3516" style="1" customWidth="1"/>
    <col min="4" max="4" width="15.3516" style="1" customWidth="1"/>
    <col min="5" max="5" width="3.35156" style="1" customWidth="1"/>
    <col min="6" max="6" width="3.35156" style="1" customWidth="1"/>
    <col min="7" max="7" width="3.35156" style="1" customWidth="1"/>
    <col min="8" max="8" width="3.35156" style="1" customWidth="1"/>
    <col min="9" max="9" width="3.35156" style="1" customWidth="1"/>
    <col min="10" max="10" width="3.35156" style="1" customWidth="1"/>
    <col min="11" max="11" width="3.35156" style="1" customWidth="1"/>
    <col min="12" max="12" width="3.35156" style="1" customWidth="1"/>
    <col min="13" max="13" width="3.35156" style="1" customWidth="1"/>
    <col min="14" max="14" width="3.35156" style="1" customWidth="1"/>
    <col min="15" max="15" width="15.6719" style="1" customWidth="1"/>
    <col min="16" max="16" width="5.5" style="1" customWidth="1"/>
    <col min="17" max="17" width="5.5" style="1" customWidth="1"/>
    <col min="18" max="18" width="11.5" style="1" customWidth="1"/>
    <col min="19" max="19" width="11.5" style="1" customWidth="1"/>
    <col min="20" max="256" width="11.5" style="1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7</v>
      </c>
      <c r="D2" t="s" s="17">
        <v>8</v>
      </c>
      <c r="E2" s="18">
        <f>COUNTIF($O$16:$O$30,C2)</f>
        <v>1</v>
      </c>
      <c r="F2" s="19"/>
      <c r="G2" s="18">
        <f>SUM(P16,P19,P22,P25,P28)</f>
        <v>4</v>
      </c>
      <c r="H2" s="19"/>
      <c r="I2" s="18">
        <f>SUM(Q16,Q19,Q22,Q25,Q28)</f>
        <v>9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9</v>
      </c>
      <c r="D3" t="s" s="23">
        <v>10</v>
      </c>
      <c r="E3" s="24">
        <f>COUNTIF($O$16:$O$30,C3)</f>
        <v>3</v>
      </c>
      <c r="F3" s="25"/>
      <c r="G3" s="24">
        <f>SUM(P17,P20,P23,P26,Q28)</f>
        <v>11</v>
      </c>
      <c r="H3" s="25"/>
      <c r="I3" s="24">
        <f>SUM(Q17,Q20,Q23,Q26,P28)</f>
        <v>6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11</v>
      </c>
      <c r="D4" t="s" s="23">
        <v>10</v>
      </c>
      <c r="E4" s="24">
        <f>COUNTIF($O$16:$O$30,C4)</f>
        <v>3</v>
      </c>
      <c r="F4" s="25"/>
      <c r="G4" s="24">
        <f>SUM(P18,Q20,P24,Q25,P29)</f>
        <v>9</v>
      </c>
      <c r="H4" s="25"/>
      <c r="I4" s="24">
        <f>SUM(Q18,P20,Q24,P25,Q29)</f>
        <v>5</v>
      </c>
      <c r="J4" s="26"/>
      <c r="K4" s="9"/>
      <c r="L4" s="10"/>
      <c r="M4" s="10"/>
      <c r="N4" s="10"/>
      <c r="O4" t="s" s="28">
        <v>12</v>
      </c>
      <c r="P4" t="s" s="29">
        <v>13</v>
      </c>
      <c r="Q4" s="10"/>
      <c r="R4" s="14"/>
      <c r="S4" s="14"/>
    </row>
    <row r="5" ht="12.75" customHeight="1">
      <c r="A5" s="21">
        <v>4</v>
      </c>
      <c r="B5" s="22"/>
      <c r="C5" t="s" s="23">
        <v>14</v>
      </c>
      <c r="D5" t="s" s="23">
        <v>15</v>
      </c>
      <c r="E5" s="24">
        <f>COUNTIF($O$16:$O$30,C5)</f>
        <v>0</v>
      </c>
      <c r="F5" s="25"/>
      <c r="G5" s="24">
        <f>SUM(Q18,P21,Q22,Q26,P30)</f>
        <v>0</v>
      </c>
      <c r="H5" s="25"/>
      <c r="I5" s="24">
        <f>SUM(P18,Q21,P22,P26,Q30)</f>
        <v>12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16</v>
      </c>
      <c r="D6" t="s" s="23">
        <v>8</v>
      </c>
      <c r="E6" s="24">
        <f>COUNTIF($O$16:$O$30,C6)</f>
        <v>3</v>
      </c>
      <c r="F6" s="25"/>
      <c r="G6" s="24">
        <f>SUM(Q17,Q19,Q24,P27,Q30)</f>
        <v>11</v>
      </c>
      <c r="H6" s="25"/>
      <c r="I6" s="24">
        <f>SUM(P17,P19,P24,Q27,P30)</f>
        <v>3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s="32"/>
      <c r="D7" s="32"/>
      <c r="E7" s="33">
        <f>COUNTIF($O$16:$O$30,C7)</f>
        <v>0</v>
      </c>
      <c r="F7" s="34"/>
      <c r="G7" s="33">
        <f>SUM(Q16,Q21,Q23,Q27,Q29)</f>
        <v>0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17</v>
      </c>
      <c r="B15" s="40"/>
      <c r="C15" t="s" s="41">
        <v>18</v>
      </c>
      <c r="D15" t="s" s="42">
        <v>18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19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f>C2</f>
        <v>7</v>
      </c>
      <c r="D16" s="54">
        <f>C7</f>
        <v>0</v>
      </c>
      <c r="E16" s="55"/>
      <c r="F16" s="56"/>
      <c r="G16" s="55"/>
      <c r="H16" s="56"/>
      <c r="I16" s="55"/>
      <c r="J16" s="56"/>
      <c r="K16" s="57"/>
      <c r="L16" s="58"/>
      <c r="M16" s="57"/>
      <c r="N16" s="58"/>
      <c r="O16" t="s" s="59">
        <f>IF(AND(P16&lt;3,Q16&lt;3),"",IF(P16=3,C16,D16))</f>
      </c>
      <c r="P16" s="60">
        <f>(E16&gt;F16)+(G16&gt;H16)+(I16&gt;J16)+(K16&gt;L16)+(M16&gt;N16)</f>
        <v>0</v>
      </c>
      <c r="Q16" s="61">
        <f>(E16&lt;F16)+(G16&lt;H16)+(I16&lt;J16)+(K16&lt;L16)+(M16&lt;N16)</f>
        <v>0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9</v>
      </c>
      <c r="D17" t="s" s="62">
        <f>C6</f>
        <v>16</v>
      </c>
      <c r="E17" s="63">
        <v>11</v>
      </c>
      <c r="F17" s="64">
        <v>8</v>
      </c>
      <c r="G17" s="63">
        <v>11</v>
      </c>
      <c r="H17" s="64">
        <v>9</v>
      </c>
      <c r="I17" s="63">
        <v>8</v>
      </c>
      <c r="J17" s="64">
        <v>11</v>
      </c>
      <c r="K17" s="63">
        <v>8</v>
      </c>
      <c r="L17" s="64">
        <v>11</v>
      </c>
      <c r="M17" s="63">
        <v>11</v>
      </c>
      <c r="N17" s="64">
        <v>6</v>
      </c>
      <c r="O17" t="s" s="59">
        <f>IF(AND(P17&lt;3,Q17&lt;3),"",IF(P17=3,C17,D17))</f>
        <v>9</v>
      </c>
      <c r="P17" s="65">
        <f>(E17&gt;F17)+(G17&gt;H17)+(I17&gt;J17)+(K17&gt;L17)+(M17&gt;N17)</f>
        <v>3</v>
      </c>
      <c r="Q17" s="61">
        <f>(E17&lt;F17)+(G17&lt;H17)+(I17&lt;J17)+(K17&lt;L17)+(M17&lt;N17)</f>
        <v>2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11</v>
      </c>
      <c r="D18" t="s" s="62">
        <f>C5</f>
        <v>14</v>
      </c>
      <c r="E18" s="66">
        <v>11</v>
      </c>
      <c r="F18" s="67">
        <v>3</v>
      </c>
      <c r="G18" s="66">
        <v>11</v>
      </c>
      <c r="H18" s="67">
        <v>3</v>
      </c>
      <c r="I18" s="66">
        <v>11</v>
      </c>
      <c r="J18" s="67">
        <v>1</v>
      </c>
      <c r="K18" s="68"/>
      <c r="L18" s="69"/>
      <c r="M18" s="68"/>
      <c r="N18" s="69"/>
      <c r="O18" t="s" s="59">
        <f>IF(AND(P18&lt;3,Q18&lt;3),"",IF(P18=3,C18,D18))</f>
        <v>11</v>
      </c>
      <c r="P18" s="65">
        <f>(E18&gt;F18)+(G18&gt;H18)+(I18&gt;J18)+(K18&gt;L18)+(M18&gt;N18)</f>
        <v>3</v>
      </c>
      <c r="Q18" s="61">
        <f>(E18&lt;F18)+(G18&lt;H18)+(I18&lt;J18)+(K18&lt;L18)+(M18&lt;N18)</f>
        <v>0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7</v>
      </c>
      <c r="D19" t="s" s="62">
        <f>C6</f>
        <v>16</v>
      </c>
      <c r="E19" s="70">
        <v>3</v>
      </c>
      <c r="F19" s="71">
        <v>11</v>
      </c>
      <c r="G19" s="70">
        <v>2</v>
      </c>
      <c r="H19" s="71">
        <v>11</v>
      </c>
      <c r="I19" s="70">
        <v>2</v>
      </c>
      <c r="J19" s="71">
        <v>11</v>
      </c>
      <c r="K19" s="57"/>
      <c r="L19" s="58"/>
      <c r="M19" s="57"/>
      <c r="N19" s="58"/>
      <c r="O19" t="s" s="59">
        <f>IF(AND(P19&lt;3,Q19&lt;3),"",IF(P19=3,C19,D19))</f>
        <v>16</v>
      </c>
      <c r="P19" s="65">
        <f>(E19&gt;F19)+(G19&gt;H19)+(I19&gt;J19)+(K19&gt;L19)+(M19&gt;N19)</f>
        <v>0</v>
      </c>
      <c r="Q19" s="61">
        <f>(E19&lt;F19)+(G19&lt;H19)+(I19&lt;J19)+(K19&lt;L19)+(M19&lt;N19)</f>
        <v>3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9</v>
      </c>
      <c r="D20" t="s" s="62">
        <f>C4</f>
        <v>11</v>
      </c>
      <c r="E20" s="63">
        <v>11</v>
      </c>
      <c r="F20" s="64">
        <v>7</v>
      </c>
      <c r="G20" s="63">
        <v>5</v>
      </c>
      <c r="H20" s="64">
        <v>11</v>
      </c>
      <c r="I20" s="63">
        <v>7</v>
      </c>
      <c r="J20" s="64">
        <v>11</v>
      </c>
      <c r="K20" s="63">
        <v>11</v>
      </c>
      <c r="L20" s="64">
        <v>9</v>
      </c>
      <c r="M20" s="63">
        <v>8</v>
      </c>
      <c r="N20" s="64">
        <v>11</v>
      </c>
      <c r="O20" t="s" s="59">
        <f>IF(AND(P20&lt;3,Q20&lt;3),"",IF(P20=3,C20,D20))</f>
        <v>11</v>
      </c>
      <c r="P20" s="65">
        <f>(E20&gt;F20)+(G20&gt;H20)+(I20&gt;J20)+(K20&gt;L20)+(M20&gt;N20)</f>
        <v>2</v>
      </c>
      <c r="Q20" s="61">
        <f>(E20&lt;F20)+(G20&lt;H20)+(I20&lt;J20)+(K20&lt;L20)+(M20&lt;N20)</f>
        <v>3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14</v>
      </c>
      <c r="D21" s="54">
        <f>C7</f>
        <v>0</v>
      </c>
      <c r="E21" s="55"/>
      <c r="F21" s="56"/>
      <c r="G21" s="55"/>
      <c r="H21" s="56"/>
      <c r="I21" s="55"/>
      <c r="J21" s="56"/>
      <c r="K21" s="68"/>
      <c r="L21" s="69"/>
      <c r="M21" s="68"/>
      <c r="N21" s="69"/>
      <c r="O21" t="s" s="59">
        <f>IF(AND(P21&lt;3,Q21&lt;3),"",IF(P21=3,C21,D21))</f>
      </c>
      <c r="P21" s="65">
        <f>(E21&gt;F21)+(G21&gt;H21)+(I21&gt;J21)+(K21&gt;L21)+(M21&gt;N21)</f>
        <v>0</v>
      </c>
      <c r="Q21" s="61">
        <f>(E21&lt;F21)+(G21&lt;H21)+(I21&lt;J21)+(K21&lt;L21)+(M21&lt;N21)</f>
        <v>0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7</v>
      </c>
      <c r="D22" t="s" s="62">
        <f>C5</f>
        <v>14</v>
      </c>
      <c r="E22" s="63">
        <v>11</v>
      </c>
      <c r="F22" s="64">
        <v>8</v>
      </c>
      <c r="G22" s="63">
        <v>11</v>
      </c>
      <c r="H22" s="64">
        <v>3</v>
      </c>
      <c r="I22" s="63">
        <v>11</v>
      </c>
      <c r="J22" s="64">
        <v>8</v>
      </c>
      <c r="K22" s="57"/>
      <c r="L22" s="58"/>
      <c r="M22" s="57"/>
      <c r="N22" s="58"/>
      <c r="O22" t="s" s="59">
        <f>IF(AND(P22&lt;3,Q22&lt;3),"",IF(P22=3,C22,D22))</f>
        <v>7</v>
      </c>
      <c r="P22" s="65">
        <f>(E22&gt;F22)+(G22&gt;H22)+(I22&gt;J22)+(K22&gt;L22)+(M22&gt;N22)</f>
        <v>3</v>
      </c>
      <c r="Q22" s="61">
        <f>(E22&lt;F22)+(G22&lt;H22)+(I22&lt;J22)+(K22&lt;L22)+(M22&lt;N22)</f>
        <v>0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9</v>
      </c>
      <c r="D23" s="54">
        <f>C7</f>
        <v>0</v>
      </c>
      <c r="E23" s="55"/>
      <c r="F23" s="56"/>
      <c r="G23" s="55"/>
      <c r="H23" s="56"/>
      <c r="I23" s="55"/>
      <c r="J23" s="56"/>
      <c r="K23" s="55"/>
      <c r="L23" s="56"/>
      <c r="M23" s="55"/>
      <c r="N23" s="56"/>
      <c r="O23" t="s" s="59">
        <f>IF(AND(P23&lt;3,Q23&lt;3),"",IF(P23=3,C23,D23))</f>
      </c>
      <c r="P23" s="65">
        <f>(E23&gt;F23)+(G23&gt;H23)+(I23&gt;J23)+(K23&gt;L23)+(M23&gt;N23)</f>
        <v>0</v>
      </c>
      <c r="Q23" s="61">
        <f>(E23&lt;F23)+(G23&lt;H23)+(I23&lt;J23)+(K23&lt;L23)+(M23&lt;N23)</f>
        <v>0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11</v>
      </c>
      <c r="D24" t="s" s="62">
        <f>C6</f>
        <v>16</v>
      </c>
      <c r="E24" s="66">
        <v>6</v>
      </c>
      <c r="F24" s="67">
        <v>11</v>
      </c>
      <c r="G24" s="66">
        <v>7</v>
      </c>
      <c r="H24" s="67">
        <v>11</v>
      </c>
      <c r="I24" s="66">
        <v>8</v>
      </c>
      <c r="J24" s="67">
        <v>11</v>
      </c>
      <c r="K24" s="68"/>
      <c r="L24" s="69"/>
      <c r="M24" s="68"/>
      <c r="N24" s="69"/>
      <c r="O24" t="s" s="59">
        <f>IF(AND(P24&lt;3,Q24&lt;3),"",IF(P24=3,C24,D24))</f>
        <v>16</v>
      </c>
      <c r="P24" s="65">
        <f>(E24&gt;F24)+(G24&gt;H24)+(I24&gt;J24)+(K24&gt;L24)+(M24&gt;N24)</f>
        <v>0</v>
      </c>
      <c r="Q24" s="61">
        <f>(E24&lt;F24)+(G24&lt;H24)+(I24&lt;J24)+(K24&lt;L24)+(M24&lt;N24)</f>
        <v>3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7</v>
      </c>
      <c r="D25" t="s" s="62">
        <f>C4</f>
        <v>11</v>
      </c>
      <c r="E25" s="70">
        <v>5</v>
      </c>
      <c r="F25" s="71">
        <v>11</v>
      </c>
      <c r="G25" s="70">
        <v>10</v>
      </c>
      <c r="H25" s="71">
        <v>12</v>
      </c>
      <c r="I25" s="70">
        <v>9</v>
      </c>
      <c r="J25" s="71">
        <v>11</v>
      </c>
      <c r="K25" s="57"/>
      <c r="L25" s="58"/>
      <c r="M25" s="57"/>
      <c r="N25" s="58"/>
      <c r="O25" t="s" s="59">
        <f>IF(AND(P25&lt;3,Q25&lt;3),"",IF(P25=3,C25,D25))</f>
        <v>11</v>
      </c>
      <c r="P25" s="65">
        <f>(E25&gt;F25)+(G25&gt;H25)+(I25&gt;J25)+(K25&gt;L25)+(M25&gt;N25)</f>
        <v>0</v>
      </c>
      <c r="Q25" s="61">
        <f>(E25&lt;F25)+(G25&lt;H25)+(I25&lt;J25)+(K25&lt;L25)+(M25&lt;N25)</f>
        <v>3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9</v>
      </c>
      <c r="D26" t="s" s="62">
        <f>C5</f>
        <v>14</v>
      </c>
      <c r="E26" s="63">
        <v>11</v>
      </c>
      <c r="F26" s="64">
        <v>3</v>
      </c>
      <c r="G26" s="63">
        <v>11</v>
      </c>
      <c r="H26" s="64">
        <v>3</v>
      </c>
      <c r="I26" s="63">
        <v>11</v>
      </c>
      <c r="J26" s="64">
        <v>3</v>
      </c>
      <c r="K26" s="55"/>
      <c r="L26" s="56"/>
      <c r="M26" s="55"/>
      <c r="N26" s="56"/>
      <c r="O26" t="s" s="59">
        <f>IF(AND(P26&lt;3,Q26&lt;3),"",IF(P26=3,C26,D26))</f>
        <v>9</v>
      </c>
      <c r="P26" s="65">
        <f>(E26&gt;F26)+(G26&gt;H26)+(I26&gt;J26)+(K26&gt;L26)+(M26&gt;N26)</f>
        <v>3</v>
      </c>
      <c r="Q26" s="61">
        <f>(E26&lt;F26)+(G26&lt;H26)+(I26&lt;J26)+(K26&lt;L26)+(M26&lt;N26)</f>
        <v>0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16</v>
      </c>
      <c r="D27" s="54">
        <f>C7</f>
        <v>0</v>
      </c>
      <c r="E27" s="55"/>
      <c r="F27" s="56"/>
      <c r="G27" s="55"/>
      <c r="H27" s="56"/>
      <c r="I27" s="55"/>
      <c r="J27" s="56"/>
      <c r="K27" s="68"/>
      <c r="L27" s="69"/>
      <c r="M27" s="68"/>
      <c r="N27" s="69"/>
      <c r="O27" t="s" s="59">
        <f>IF(AND(P27&lt;3,Q27&lt;3),"",IF(P27=3,C27,D27))</f>
      </c>
      <c r="P27" s="65">
        <f>(E27&gt;F27)+(G27&gt;H27)+(I27&gt;J27)+(K27&gt;L27)+(M27&gt;N27)</f>
        <v>0</v>
      </c>
      <c r="Q27" s="61">
        <f>(E27&lt;F27)+(G27&lt;H27)+(I27&lt;J27)+(K27&lt;L27)+(M27&lt;N27)</f>
        <v>0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7</v>
      </c>
      <c r="D28" t="s" s="62">
        <f>C3</f>
        <v>9</v>
      </c>
      <c r="E28" s="63">
        <v>6</v>
      </c>
      <c r="F28" s="64">
        <v>11</v>
      </c>
      <c r="G28" s="63">
        <v>6</v>
      </c>
      <c r="H28" s="64">
        <v>11</v>
      </c>
      <c r="I28" s="63">
        <v>11</v>
      </c>
      <c r="J28" s="64">
        <v>7</v>
      </c>
      <c r="K28" s="70">
        <v>6</v>
      </c>
      <c r="L28" s="71">
        <v>11</v>
      </c>
      <c r="M28" s="57"/>
      <c r="N28" s="58"/>
      <c r="O28" t="s" s="59">
        <f>IF(AND(P28&lt;3,Q28&lt;3),"",IF(P28=3,C28,D28))</f>
        <v>9</v>
      </c>
      <c r="P28" s="65">
        <f>(E28&gt;F28)+(G28&gt;H28)+(I28&gt;J28)+(K28&gt;L28)+(M28&gt;N28)</f>
        <v>1</v>
      </c>
      <c r="Q28" s="61">
        <f>(E28&lt;F28)+(G28&lt;H28)+(I28&lt;J28)+(K28&lt;L28)+(M28&lt;N28)</f>
        <v>3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11</v>
      </c>
      <c r="D29" s="54">
        <f>C7</f>
        <v>0</v>
      </c>
      <c r="E29" s="55"/>
      <c r="F29" s="56"/>
      <c r="G29" s="55"/>
      <c r="H29" s="56"/>
      <c r="I29" s="55"/>
      <c r="J29" s="56"/>
      <c r="K29" s="55"/>
      <c r="L29" s="56"/>
      <c r="M29" s="55"/>
      <c r="N29" s="56"/>
      <c r="O29" t="s" s="59">
        <f>IF(AND(P29&lt;3,Q29&lt;3),"",IF(P29=3,C29,D29))</f>
      </c>
      <c r="P29" s="65">
        <f>(E29&gt;F29)+(G29&gt;H29)+(I29&gt;J29)+(K29&gt;L29)+(M29&gt;N29)</f>
        <v>0</v>
      </c>
      <c r="Q29" s="61">
        <f>(E29&lt;F29)+(G29&lt;H29)+(I29&lt;J29)+(K29&lt;L29)+(M29&lt;N29)</f>
        <v>0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14</v>
      </c>
      <c r="D30" t="s" s="74">
        <f>C6</f>
        <v>16</v>
      </c>
      <c r="E30" s="75">
        <v>5</v>
      </c>
      <c r="F30" s="76">
        <v>11</v>
      </c>
      <c r="G30" s="75">
        <v>2</v>
      </c>
      <c r="H30" s="76">
        <v>11</v>
      </c>
      <c r="I30" s="75">
        <v>1</v>
      </c>
      <c r="J30" s="76">
        <v>11</v>
      </c>
      <c r="K30" s="77"/>
      <c r="L30" s="78"/>
      <c r="M30" s="77"/>
      <c r="N30" s="78"/>
      <c r="O30" t="s" s="79">
        <f>IF(AND(P30&lt;3,Q30&lt;3),"",IF(P30=3,C30,D30))</f>
        <v>16</v>
      </c>
      <c r="P30" s="80">
        <f>(E30&gt;F30)+(G30&gt;H30)+(I30&gt;J30)+(K30&gt;L30)+(M30&gt;N30)</f>
        <v>0</v>
      </c>
      <c r="Q30" s="81">
        <f>(E30&lt;F30)+(G30&lt;H30)+(I30&lt;J30)+(K30&lt;L30)+(M30&lt;N30)</f>
        <v>3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20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21</v>
      </c>
      <c r="B63" s="91"/>
      <c r="C63" t="s" s="92">
        <v>18</v>
      </c>
      <c r="D63" t="s" s="92">
        <v>3</v>
      </c>
      <c r="E63" t="s" s="93">
        <v>4</v>
      </c>
      <c r="F63" s="91"/>
      <c r="G63" t="s" s="94">
        <v>22</v>
      </c>
      <c r="H63" s="95"/>
      <c r="I63" t="s" s="94">
        <v>23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16</v>
      </c>
      <c r="D64" t="s" s="99">
        <v>8</v>
      </c>
      <c r="E64" s="100">
        <v>3</v>
      </c>
      <c r="F64" s="101"/>
      <c r="G64" s="102">
        <v>1.666666666666667</v>
      </c>
      <c r="H64" s="98"/>
      <c r="I64" s="102">
        <v>1.114285714285714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9</v>
      </c>
      <c r="D65" t="s" s="99">
        <v>10</v>
      </c>
      <c r="E65" s="100">
        <v>3</v>
      </c>
      <c r="F65" s="106"/>
      <c r="G65" s="100">
        <v>1</v>
      </c>
      <c r="H65" s="105"/>
      <c r="I65" s="100">
        <v>0.9680851063829787</v>
      </c>
      <c r="J65" s="107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11</v>
      </c>
      <c r="D66" t="s" s="99">
        <v>10</v>
      </c>
      <c r="E66" s="100">
        <v>3</v>
      </c>
      <c r="F66" s="106"/>
      <c r="G66" s="100">
        <v>0.6</v>
      </c>
      <c r="H66" s="105"/>
      <c r="I66" s="100">
        <v>0.9333333333333333</v>
      </c>
      <c r="J66" s="107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7</v>
      </c>
      <c r="D67" t="s" s="99">
        <v>8</v>
      </c>
      <c r="E67" s="100">
        <v>1</v>
      </c>
      <c r="F67" s="106"/>
      <c r="G67" t="s" s="108">
        <v>24</v>
      </c>
      <c r="H67" s="105"/>
      <c r="I67" t="s" s="108">
        <v>24</v>
      </c>
      <c r="J67" s="107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14</v>
      </c>
      <c r="D68" t="s" s="99">
        <v>15</v>
      </c>
      <c r="E68" s="100">
        <v>0</v>
      </c>
      <c r="F68" s="106"/>
      <c r="G68" s="109"/>
      <c r="H68" s="105"/>
      <c r="I68" t="s" s="108">
        <v>24</v>
      </c>
      <c r="J68" s="107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s="112"/>
      <c r="D69" s="112"/>
      <c r="E69" s="113">
        <v>0</v>
      </c>
      <c r="F69" s="114"/>
      <c r="G69" s="115"/>
      <c r="H69" s="111"/>
      <c r="I69" t="s" s="116">
        <v>24</v>
      </c>
      <c r="J69" s="117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0"/>
      <c r="B71" s="120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G69:H69"/>
    <mergeCell ref="G66:H66"/>
    <mergeCell ref="E4:F4"/>
    <mergeCell ref="A67:B67"/>
    <mergeCell ref="G68:H68"/>
    <mergeCell ref="E6:F6"/>
    <mergeCell ref="A69:B69"/>
    <mergeCell ref="G67:H67"/>
    <mergeCell ref="E5:F5"/>
    <mergeCell ref="A68:B68"/>
    <mergeCell ref="I63:J63"/>
    <mergeCell ref="E3:F3"/>
    <mergeCell ref="A66:B66"/>
    <mergeCell ref="G65:H65"/>
    <mergeCell ref="G64:H64"/>
    <mergeCell ref="E2:F2"/>
    <mergeCell ref="A65:B65"/>
    <mergeCell ref="I66:J66"/>
    <mergeCell ref="G63:H63"/>
    <mergeCell ref="A64:B64"/>
    <mergeCell ref="P4:Q4"/>
    <mergeCell ref="E1:F1"/>
    <mergeCell ref="I65:J65"/>
    <mergeCell ref="A63:B63"/>
    <mergeCell ref="M15:N15"/>
    <mergeCell ref="I64:J64"/>
    <mergeCell ref="K15:L15"/>
    <mergeCell ref="I69:J69"/>
    <mergeCell ref="I67:J67"/>
    <mergeCell ref="I68:J68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